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autoCompressPictures="0"/>
  <bookViews>
    <workbookView xWindow="0" yWindow="460" windowWidth="32720" windowHeight="2072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48" i="1" l="1"/>
  <c r="I43" i="1"/>
  <c r="I44" i="1"/>
  <c r="I45" i="1"/>
  <c r="I46" i="1"/>
  <c r="I47" i="1"/>
  <c r="I41" i="1"/>
  <c r="I36" i="1"/>
  <c r="I37" i="1"/>
  <c r="I38" i="1"/>
  <c r="I39" i="1"/>
  <c r="I40" i="1"/>
  <c r="I34" i="1"/>
  <c r="I29" i="1"/>
  <c r="I30" i="1"/>
  <c r="I31" i="1"/>
  <c r="I32" i="1"/>
  <c r="I33" i="1"/>
  <c r="I27" i="1"/>
  <c r="I22" i="1"/>
  <c r="I23" i="1"/>
  <c r="I24" i="1"/>
  <c r="I25" i="1"/>
  <c r="I26" i="1"/>
  <c r="I20" i="1"/>
  <c r="I15" i="1"/>
  <c r="I16" i="1"/>
  <c r="I17" i="1"/>
  <c r="I18" i="1"/>
  <c r="I19" i="1"/>
  <c r="I13" i="1"/>
  <c r="I10" i="1"/>
  <c r="I11" i="1"/>
  <c r="I12" i="1"/>
  <c r="F10" i="1"/>
  <c r="I8" i="1"/>
  <c r="I9" i="1"/>
  <c r="F48" i="1"/>
  <c r="C48" i="1"/>
  <c r="F43" i="1"/>
  <c r="F44" i="1"/>
  <c r="F45" i="1"/>
  <c r="F46" i="1"/>
  <c r="F47" i="1"/>
  <c r="C43" i="1"/>
  <c r="C44" i="1"/>
  <c r="C45" i="1"/>
  <c r="C46" i="1"/>
  <c r="C47" i="1"/>
  <c r="F41" i="1"/>
  <c r="C41" i="1"/>
  <c r="F36" i="1"/>
  <c r="F37" i="1"/>
  <c r="F38" i="1"/>
  <c r="F39" i="1"/>
  <c r="F40" i="1"/>
  <c r="C36" i="1"/>
  <c r="C37" i="1"/>
  <c r="C38" i="1"/>
  <c r="C39" i="1"/>
  <c r="C40" i="1"/>
  <c r="F34" i="1"/>
  <c r="F31" i="1"/>
  <c r="F29" i="1"/>
  <c r="F30" i="1"/>
  <c r="F32" i="1"/>
  <c r="F33" i="1"/>
  <c r="C34" i="1"/>
  <c r="C29" i="1"/>
  <c r="C30" i="1"/>
  <c r="C31" i="1"/>
  <c r="C32" i="1"/>
  <c r="C33" i="1"/>
  <c r="F27" i="1"/>
  <c r="F22" i="1"/>
  <c r="F23" i="1"/>
  <c r="F24" i="1"/>
  <c r="F25" i="1"/>
  <c r="F26" i="1"/>
  <c r="C27" i="1"/>
  <c r="C22" i="1"/>
  <c r="C23" i="1"/>
  <c r="C24" i="1"/>
  <c r="C25" i="1"/>
  <c r="C26" i="1"/>
  <c r="F17" i="1"/>
  <c r="F18" i="1"/>
  <c r="F19" i="1"/>
  <c r="C19" i="1"/>
  <c r="F20" i="1"/>
  <c r="F15" i="1"/>
  <c r="F16" i="1"/>
  <c r="F9" i="1"/>
  <c r="F8" i="1"/>
  <c r="F11" i="1"/>
  <c r="F12" i="1"/>
  <c r="C20" i="1"/>
  <c r="C15" i="1"/>
  <c r="C16" i="1"/>
  <c r="C17" i="1"/>
  <c r="C18" i="1"/>
  <c r="F13" i="1"/>
  <c r="C13" i="1"/>
  <c r="C10" i="1"/>
  <c r="C8" i="1"/>
  <c r="C9" i="1"/>
  <c r="C11" i="1"/>
  <c r="C12" i="1"/>
</calcChain>
</file>

<file path=xl/sharedStrings.xml><?xml version="1.0" encoding="utf-8"?>
<sst xmlns="http://schemas.openxmlformats.org/spreadsheetml/2006/main" count="148" uniqueCount="21">
  <si>
    <t>Average pace per km</t>
  </si>
  <si>
    <t>Max pace per km</t>
  </si>
  <si>
    <t>Distance (km)</t>
  </si>
  <si>
    <t>Time per stop (mins)</t>
  </si>
  <si>
    <t>MEN</t>
  </si>
  <si>
    <t>WOMEN</t>
  </si>
  <si>
    <t>Stops</t>
  </si>
  <si>
    <t>Stop every (km)</t>
  </si>
  <si>
    <t>Stop time (mins)</t>
  </si>
  <si>
    <t>Running time (mins)</t>
  </si>
  <si>
    <t>GENERAL</t>
  </si>
  <si>
    <t>5KM</t>
  </si>
  <si>
    <t>Min (no stop) pace (km/h)</t>
  </si>
  <si>
    <t>10KM</t>
  </si>
  <si>
    <t>15KM</t>
  </si>
  <si>
    <t>20KM</t>
  </si>
  <si>
    <t>30KM</t>
  </si>
  <si>
    <t>40KM</t>
  </si>
  <si>
    <t>CHILDREN (&gt;14)</t>
  </si>
  <si>
    <t>MAXIMUM TIME (MINS)</t>
  </si>
  <si>
    <t>MINIMUM TIME (MINS)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</si>
</sst>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3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0" xfId="0" applyFill="1" applyBorder="1"/>
    <xf numFmtId="0" fontId="0" fillId="2" borderId="2" xfId="0" applyFill="1" applyBorder="1"/>
    <xf numFmtId="1" fontId="0" fillId="2" borderId="0" xfId="0" applyNumberFormat="1" applyFill="1" applyBorder="1"/>
    <xf numFmtId="164" fontId="0" fillId="2" borderId="1" xfId="0" applyNumberFormat="1" applyFill="1" applyBorder="1"/>
    <xf numFmtId="164" fontId="0" fillId="2" borderId="0" xfId="0" applyNumberFormat="1" applyFill="1" applyBorder="1"/>
    <xf numFmtId="164" fontId="0" fillId="2" borderId="2" xfId="0" applyNumberFormat="1" applyFill="1" applyBorder="1"/>
    <xf numFmtId="164" fontId="0" fillId="2" borderId="0" xfId="0" applyNumberFormat="1" applyFill="1"/>
    <xf numFmtId="1" fontId="0" fillId="2" borderId="0" xfId="0" applyNumberFormat="1" applyFill="1"/>
    <xf numFmtId="0" fontId="1" fillId="2" borderId="0" xfId="0" applyFont="1" applyFill="1" applyBorder="1"/>
    <xf numFmtId="0" fontId="1" fillId="2" borderId="2" xfId="0" applyFont="1" applyFill="1" applyBorder="1"/>
    <xf numFmtId="164" fontId="1" fillId="2" borderId="2" xfId="0" applyNumberFormat="1" applyFont="1" applyFill="1" applyBorder="1"/>
    <xf numFmtId="164" fontId="1" fillId="2" borderId="0" xfId="0" applyNumberFormat="1" applyFont="1" applyFill="1" applyBorder="1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</cellXfs>
  <cellStyles count="13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Normal" xfId="0" builtinId="0"/>
  </cellStyles>
  <dxfs count="0"/>
  <tableStyles count="0" defaultTableStyle="TableStyleMedium9" defaultPivotStyle="PivotStyleMedium7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>
      <selection activeCell="I4" sqref="I4"/>
    </sheetView>
  </sheetViews>
  <sheetFormatPr baseColWidth="10" defaultRowHeight="15" x14ac:dyDescent="0"/>
  <cols>
    <col min="1" max="1" width="21" style="1" customWidth="1"/>
    <col min="2" max="2" width="23.5" style="1" bestFit="1" customWidth="1"/>
    <col min="3" max="3" width="10.33203125" style="1" customWidth="1"/>
    <col min="4" max="4" width="10.83203125" style="1"/>
    <col min="5" max="5" width="26" style="1" bestFit="1" customWidth="1"/>
    <col min="6" max="6" width="9.5" style="1" customWidth="1"/>
    <col min="7" max="7" width="10.83203125" style="1"/>
    <col min="8" max="8" width="27" style="1" customWidth="1"/>
    <col min="9" max="9" width="11.83203125" style="1" bestFit="1" customWidth="1"/>
    <col min="10" max="16384" width="10.83203125" style="1"/>
  </cols>
  <sheetData>
    <row r="1" spans="1:9">
      <c r="A1" s="23"/>
      <c r="B1" s="24" t="s">
        <v>4</v>
      </c>
      <c r="C1" s="22"/>
      <c r="D1" s="22"/>
      <c r="E1" s="24" t="s">
        <v>5</v>
      </c>
      <c r="F1" s="22"/>
      <c r="G1" s="3"/>
      <c r="H1" s="19" t="s">
        <v>18</v>
      </c>
    </row>
    <row r="2" spans="1:9">
      <c r="A2" s="23"/>
      <c r="B2" s="24"/>
      <c r="C2" s="22"/>
      <c r="D2" s="22"/>
      <c r="E2" s="24"/>
      <c r="F2" s="22"/>
      <c r="G2" s="4"/>
      <c r="H2" s="20"/>
      <c r="I2" s="4"/>
    </row>
    <row r="3" spans="1:9">
      <c r="A3" s="16" t="s">
        <v>10</v>
      </c>
      <c r="B3" s="2" t="s">
        <v>0</v>
      </c>
      <c r="C3" s="6">
        <v>5.5</v>
      </c>
      <c r="D3" s="2"/>
      <c r="E3" s="2" t="s">
        <v>0</v>
      </c>
      <c r="F3" s="6">
        <v>6</v>
      </c>
      <c r="H3" s="2" t="s">
        <v>0</v>
      </c>
      <c r="I3" s="9">
        <v>7</v>
      </c>
    </row>
    <row r="4" spans="1:9">
      <c r="A4" s="19"/>
      <c r="B4" s="3" t="s">
        <v>7</v>
      </c>
      <c r="C4" s="7">
        <v>5</v>
      </c>
      <c r="D4" s="3"/>
      <c r="E4" s="3" t="s">
        <v>7</v>
      </c>
      <c r="F4" s="7">
        <v>5</v>
      </c>
      <c r="H4" s="3" t="s">
        <v>7</v>
      </c>
      <c r="I4" s="9">
        <v>5</v>
      </c>
    </row>
    <row r="5" spans="1:9">
      <c r="A5" s="19"/>
      <c r="B5" s="3" t="s">
        <v>3</v>
      </c>
      <c r="C5" s="7">
        <v>20</v>
      </c>
      <c r="D5" s="3"/>
      <c r="E5" s="3" t="s">
        <v>3</v>
      </c>
      <c r="F5" s="7">
        <v>20</v>
      </c>
      <c r="H5" s="3" t="s">
        <v>3</v>
      </c>
      <c r="I5" s="9">
        <v>20</v>
      </c>
    </row>
    <row r="6" spans="1:9">
      <c r="A6" s="20"/>
      <c r="B6" s="3" t="s">
        <v>1</v>
      </c>
      <c r="C6" s="7">
        <v>4.5</v>
      </c>
      <c r="D6" s="3"/>
      <c r="E6" s="3" t="s">
        <v>1</v>
      </c>
      <c r="F6" s="7">
        <v>5</v>
      </c>
      <c r="G6" s="4"/>
      <c r="H6" s="3" t="s">
        <v>1</v>
      </c>
      <c r="I6" s="8">
        <v>5.5</v>
      </c>
    </row>
    <row r="7" spans="1:9">
      <c r="A7" s="16" t="s">
        <v>11</v>
      </c>
      <c r="B7" s="2" t="s">
        <v>2</v>
      </c>
      <c r="C7" s="6">
        <v>5</v>
      </c>
      <c r="D7" s="2"/>
      <c r="E7" s="2" t="s">
        <v>2</v>
      </c>
      <c r="F7" s="6">
        <v>5</v>
      </c>
      <c r="H7" s="2" t="s">
        <v>2</v>
      </c>
      <c r="I7" s="9">
        <v>5</v>
      </c>
    </row>
    <row r="8" spans="1:9">
      <c r="A8" s="17"/>
      <c r="B8" s="3" t="s">
        <v>6</v>
      </c>
      <c r="C8" s="7">
        <f>(C7/$C$4)-1</f>
        <v>0</v>
      </c>
      <c r="D8" s="3"/>
      <c r="E8" s="3" t="s">
        <v>6</v>
      </c>
      <c r="F8" s="5">
        <f>(F7/$F$4)-1</f>
        <v>0</v>
      </c>
      <c r="G8" s="10"/>
      <c r="H8" s="5" t="s">
        <v>6</v>
      </c>
      <c r="I8" s="5">
        <f>(I7/$F$4)-1</f>
        <v>0</v>
      </c>
    </row>
    <row r="9" spans="1:9">
      <c r="A9" s="17"/>
      <c r="B9" s="3" t="s">
        <v>8</v>
      </c>
      <c r="C9" s="7">
        <f>C8*$C$5</f>
        <v>0</v>
      </c>
      <c r="D9" s="3"/>
      <c r="E9" s="3" t="s">
        <v>8</v>
      </c>
      <c r="F9" s="7">
        <f>F8*$F$5</f>
        <v>0</v>
      </c>
      <c r="H9" s="3" t="s">
        <v>8</v>
      </c>
      <c r="I9" s="7">
        <f>I8*$F$5</f>
        <v>0</v>
      </c>
    </row>
    <row r="10" spans="1:9">
      <c r="A10" s="17"/>
      <c r="B10" s="3" t="s">
        <v>9</v>
      </c>
      <c r="C10" s="7">
        <f>$C$3*C7</f>
        <v>27.5</v>
      </c>
      <c r="D10" s="3"/>
      <c r="E10" s="3" t="s">
        <v>9</v>
      </c>
      <c r="F10" s="7">
        <f>$F$3*F7</f>
        <v>30</v>
      </c>
      <c r="H10" s="3" t="s">
        <v>9</v>
      </c>
      <c r="I10" s="7">
        <f>$I$3*I7</f>
        <v>35</v>
      </c>
    </row>
    <row r="11" spans="1:9">
      <c r="A11" s="17"/>
      <c r="B11" s="11" t="s">
        <v>19</v>
      </c>
      <c r="C11" s="7">
        <f>SUM(C9:C10)</f>
        <v>27.5</v>
      </c>
      <c r="D11" s="3"/>
      <c r="E11" s="11" t="s">
        <v>19</v>
      </c>
      <c r="F11" s="7">
        <f>SUM(F9:F10)</f>
        <v>30</v>
      </c>
      <c r="H11" s="11" t="s">
        <v>19</v>
      </c>
      <c r="I11" s="7">
        <f>SUM(I9:I10)</f>
        <v>35</v>
      </c>
    </row>
    <row r="12" spans="1:9">
      <c r="A12" s="17"/>
      <c r="B12" s="3" t="s">
        <v>12</v>
      </c>
      <c r="C12" s="7">
        <f>60/(C11/C7)</f>
        <v>10.909090909090908</v>
      </c>
      <c r="D12" s="3"/>
      <c r="E12" s="3" t="s">
        <v>12</v>
      </c>
      <c r="F12" s="7">
        <f>60/(F11/F7)</f>
        <v>10</v>
      </c>
      <c r="H12" s="3" t="s">
        <v>12</v>
      </c>
      <c r="I12" s="7">
        <f>60/(I11/I7)</f>
        <v>8.5714285714285712</v>
      </c>
    </row>
    <row r="13" spans="1:9">
      <c r="A13" s="18"/>
      <c r="B13" s="12" t="s">
        <v>20</v>
      </c>
      <c r="C13" s="13">
        <f>C7*$C$6</f>
        <v>22.5</v>
      </c>
      <c r="D13" s="12"/>
      <c r="E13" s="12" t="s">
        <v>20</v>
      </c>
      <c r="F13" s="13">
        <f>F7*$F$6</f>
        <v>25</v>
      </c>
      <c r="G13" s="12"/>
      <c r="H13" s="12" t="s">
        <v>20</v>
      </c>
      <c r="I13" s="13">
        <f>I7*$I$6</f>
        <v>27.5</v>
      </c>
    </row>
    <row r="14" spans="1:9">
      <c r="A14" s="16" t="s">
        <v>13</v>
      </c>
      <c r="B14" s="1" t="s">
        <v>2</v>
      </c>
      <c r="C14" s="9">
        <v>10</v>
      </c>
      <c r="E14" s="1" t="s">
        <v>2</v>
      </c>
      <c r="F14" s="9">
        <v>10</v>
      </c>
      <c r="H14" s="1" t="s">
        <v>2</v>
      </c>
      <c r="I14" s="9">
        <v>10</v>
      </c>
    </row>
    <row r="15" spans="1:9">
      <c r="A15" s="21"/>
      <c r="B15" s="3" t="s">
        <v>6</v>
      </c>
      <c r="C15" s="7">
        <f>(C14/$C$4)-1</f>
        <v>1</v>
      </c>
      <c r="E15" s="3" t="s">
        <v>6</v>
      </c>
      <c r="F15" s="5">
        <f>(F14/$F$4)-1</f>
        <v>1</v>
      </c>
      <c r="G15" s="10"/>
      <c r="H15" s="5" t="s">
        <v>6</v>
      </c>
      <c r="I15" s="5">
        <f>(I14/$F$4)-1</f>
        <v>1</v>
      </c>
    </row>
    <row r="16" spans="1:9">
      <c r="A16" s="21"/>
      <c r="B16" s="3" t="s">
        <v>8</v>
      </c>
      <c r="C16" s="7">
        <f>C15*$C$5</f>
        <v>20</v>
      </c>
      <c r="E16" s="3" t="s">
        <v>8</v>
      </c>
      <c r="F16" s="7">
        <f>F15*$F$5</f>
        <v>20</v>
      </c>
      <c r="H16" s="3" t="s">
        <v>8</v>
      </c>
      <c r="I16" s="7">
        <f>I15*$F$5</f>
        <v>20</v>
      </c>
    </row>
    <row r="17" spans="1:9">
      <c r="A17" s="21"/>
      <c r="B17" s="3" t="s">
        <v>9</v>
      </c>
      <c r="C17" s="7">
        <f>$C$3*C14</f>
        <v>55</v>
      </c>
      <c r="E17" s="3" t="s">
        <v>9</v>
      </c>
      <c r="F17" s="7">
        <f>$F$3*F14</f>
        <v>60</v>
      </c>
      <c r="H17" s="3" t="s">
        <v>9</v>
      </c>
      <c r="I17" s="7">
        <f>$I$3*I14</f>
        <v>70</v>
      </c>
    </row>
    <row r="18" spans="1:9">
      <c r="A18" s="21"/>
      <c r="B18" s="11" t="s">
        <v>19</v>
      </c>
      <c r="C18" s="7">
        <f>SUM(C16:C17)</f>
        <v>75</v>
      </c>
      <c r="E18" s="11" t="s">
        <v>19</v>
      </c>
      <c r="F18" s="7">
        <f>SUM(F16:F17)</f>
        <v>80</v>
      </c>
      <c r="H18" s="11" t="s">
        <v>19</v>
      </c>
      <c r="I18" s="7">
        <f>SUM(I16:I17)</f>
        <v>90</v>
      </c>
    </row>
    <row r="19" spans="1:9">
      <c r="A19" s="21"/>
      <c r="B19" s="3" t="s">
        <v>12</v>
      </c>
      <c r="C19" s="7">
        <f>(C14/C18)*60</f>
        <v>8</v>
      </c>
      <c r="E19" s="3" t="s">
        <v>12</v>
      </c>
      <c r="F19" s="7">
        <f>(F14/F18)*60</f>
        <v>7.5</v>
      </c>
      <c r="H19" s="3" t="s">
        <v>12</v>
      </c>
      <c r="I19" s="7">
        <f>60/(I18/I14)</f>
        <v>6.666666666666667</v>
      </c>
    </row>
    <row r="20" spans="1:9">
      <c r="A20" s="18"/>
      <c r="B20" s="12" t="s">
        <v>20</v>
      </c>
      <c r="C20" s="13">
        <f>C14*$C$6</f>
        <v>45</v>
      </c>
      <c r="D20" s="12"/>
      <c r="E20" s="12" t="s">
        <v>20</v>
      </c>
      <c r="F20" s="13">
        <f>F14*$F$6</f>
        <v>50</v>
      </c>
      <c r="G20" s="12"/>
      <c r="H20" s="12" t="s">
        <v>20</v>
      </c>
      <c r="I20" s="13">
        <f>I14*$I$6</f>
        <v>55</v>
      </c>
    </row>
    <row r="21" spans="1:9">
      <c r="A21" s="16" t="s">
        <v>14</v>
      </c>
      <c r="B21" s="1" t="s">
        <v>2</v>
      </c>
      <c r="C21" s="9">
        <v>15</v>
      </c>
      <c r="E21" s="1" t="s">
        <v>2</v>
      </c>
      <c r="F21" s="9">
        <v>15</v>
      </c>
      <c r="G21" s="3"/>
      <c r="H21" s="1" t="s">
        <v>2</v>
      </c>
      <c r="I21" s="9">
        <v>15</v>
      </c>
    </row>
    <row r="22" spans="1:9">
      <c r="A22" s="21"/>
      <c r="B22" s="3" t="s">
        <v>6</v>
      </c>
      <c r="C22" s="7">
        <f>(C21/$C$4)-1</f>
        <v>2</v>
      </c>
      <c r="E22" s="3" t="s">
        <v>6</v>
      </c>
      <c r="F22" s="5">
        <f>(F21/$F$4)-1</f>
        <v>2</v>
      </c>
      <c r="G22" s="10"/>
      <c r="H22" s="5" t="s">
        <v>6</v>
      </c>
      <c r="I22" s="5">
        <f>(I21/$F$4)-1</f>
        <v>2</v>
      </c>
    </row>
    <row r="23" spans="1:9">
      <c r="A23" s="21"/>
      <c r="B23" s="3" t="s">
        <v>8</v>
      </c>
      <c r="C23" s="7">
        <f>C22*$C$5</f>
        <v>40</v>
      </c>
      <c r="E23" s="3" t="s">
        <v>8</v>
      </c>
      <c r="F23" s="7">
        <f>F22*$F$5</f>
        <v>40</v>
      </c>
      <c r="H23" s="3" t="s">
        <v>8</v>
      </c>
      <c r="I23" s="7">
        <f>I22*$F$5</f>
        <v>40</v>
      </c>
    </row>
    <row r="24" spans="1:9">
      <c r="A24" s="21"/>
      <c r="B24" s="3" t="s">
        <v>9</v>
      </c>
      <c r="C24" s="7">
        <f>$C$3*C21</f>
        <v>82.5</v>
      </c>
      <c r="E24" s="3" t="s">
        <v>9</v>
      </c>
      <c r="F24" s="7">
        <f>$F$3*F21</f>
        <v>90</v>
      </c>
      <c r="H24" s="3" t="s">
        <v>9</v>
      </c>
      <c r="I24" s="7">
        <f>$I$3*I21</f>
        <v>105</v>
      </c>
    </row>
    <row r="25" spans="1:9">
      <c r="A25" s="21"/>
      <c r="B25" s="11" t="s">
        <v>19</v>
      </c>
      <c r="C25" s="7">
        <f>SUM(C23:C24)</f>
        <v>122.5</v>
      </c>
      <c r="E25" s="11" t="s">
        <v>19</v>
      </c>
      <c r="F25" s="7">
        <f>SUM(F23:F24)</f>
        <v>130</v>
      </c>
      <c r="H25" s="11" t="s">
        <v>19</v>
      </c>
      <c r="I25" s="7">
        <f>SUM(I23:I24)</f>
        <v>145</v>
      </c>
    </row>
    <row r="26" spans="1:9">
      <c r="A26" s="21"/>
      <c r="B26" s="3" t="s">
        <v>12</v>
      </c>
      <c r="C26" s="7">
        <f>(C21/C25)*60</f>
        <v>7.3469387755102042</v>
      </c>
      <c r="E26" s="3" t="s">
        <v>12</v>
      </c>
      <c r="F26" s="7">
        <f>(F21/F25)*60</f>
        <v>6.9230769230769234</v>
      </c>
      <c r="H26" s="3" t="s">
        <v>12</v>
      </c>
      <c r="I26" s="7">
        <f>60/(I25/I21)</f>
        <v>6.2068965517241379</v>
      </c>
    </row>
    <row r="27" spans="1:9">
      <c r="A27" s="18"/>
      <c r="B27" s="12" t="s">
        <v>20</v>
      </c>
      <c r="C27" s="13">
        <f>C21*$C$6</f>
        <v>67.5</v>
      </c>
      <c r="D27" s="12"/>
      <c r="E27" s="12" t="s">
        <v>20</v>
      </c>
      <c r="F27" s="13">
        <f>F21*$F$6</f>
        <v>75</v>
      </c>
      <c r="G27" s="12"/>
      <c r="H27" s="12" t="s">
        <v>20</v>
      </c>
      <c r="I27" s="13">
        <f>I21*$I$6</f>
        <v>82.5</v>
      </c>
    </row>
    <row r="28" spans="1:9">
      <c r="A28" s="16" t="s">
        <v>15</v>
      </c>
      <c r="B28" s="1" t="s">
        <v>2</v>
      </c>
      <c r="C28" s="9">
        <v>20</v>
      </c>
      <c r="E28" s="1" t="s">
        <v>2</v>
      </c>
      <c r="F28" s="9">
        <v>20</v>
      </c>
      <c r="H28" s="1" t="s">
        <v>2</v>
      </c>
      <c r="I28" s="9">
        <v>20</v>
      </c>
    </row>
    <row r="29" spans="1:9">
      <c r="A29" s="17"/>
      <c r="B29" s="3" t="s">
        <v>6</v>
      </c>
      <c r="C29" s="7">
        <f>(C28/$C$4)-1</f>
        <v>3</v>
      </c>
      <c r="E29" s="3" t="s">
        <v>6</v>
      </c>
      <c r="F29" s="5">
        <f>(F28/$F$4)-1</f>
        <v>3</v>
      </c>
      <c r="G29" s="10"/>
      <c r="H29" s="5" t="s">
        <v>6</v>
      </c>
      <c r="I29" s="5">
        <f>(I28/$F$4)-1</f>
        <v>3</v>
      </c>
    </row>
    <row r="30" spans="1:9">
      <c r="A30" s="17"/>
      <c r="B30" s="3" t="s">
        <v>8</v>
      </c>
      <c r="C30" s="7">
        <f>C29*$C$5</f>
        <v>60</v>
      </c>
      <c r="E30" s="3" t="s">
        <v>8</v>
      </c>
      <c r="F30" s="7">
        <f>F29*$F$5</f>
        <v>60</v>
      </c>
      <c r="H30" s="3" t="s">
        <v>8</v>
      </c>
      <c r="I30" s="7">
        <f>I29*$F$5</f>
        <v>60</v>
      </c>
    </row>
    <row r="31" spans="1:9">
      <c r="A31" s="17"/>
      <c r="B31" s="3" t="s">
        <v>9</v>
      </c>
      <c r="C31" s="7">
        <f>$C$3*C28</f>
        <v>110</v>
      </c>
      <c r="E31" s="3" t="s">
        <v>9</v>
      </c>
      <c r="F31" s="7">
        <f>$F$3*F28</f>
        <v>120</v>
      </c>
      <c r="H31" s="3" t="s">
        <v>9</v>
      </c>
      <c r="I31" s="7">
        <f>$I$3*I28</f>
        <v>140</v>
      </c>
    </row>
    <row r="32" spans="1:9">
      <c r="A32" s="17"/>
      <c r="B32" s="11" t="s">
        <v>19</v>
      </c>
      <c r="C32" s="14">
        <f>SUM(C30:C31)</f>
        <v>170</v>
      </c>
      <c r="D32" s="15"/>
      <c r="E32" s="11" t="s">
        <v>19</v>
      </c>
      <c r="F32" s="14">
        <f>SUM(F30:F31)</f>
        <v>180</v>
      </c>
      <c r="G32" s="15"/>
      <c r="H32" s="11" t="s">
        <v>19</v>
      </c>
      <c r="I32" s="14">
        <f>SUM(I30:I31)</f>
        <v>200</v>
      </c>
    </row>
    <row r="33" spans="1:9">
      <c r="A33" s="17"/>
      <c r="B33" s="3" t="s">
        <v>12</v>
      </c>
      <c r="C33" s="7">
        <f>(C28/C32)*60</f>
        <v>7.0588235294117645</v>
      </c>
      <c r="E33" s="3" t="s">
        <v>12</v>
      </c>
      <c r="F33" s="7">
        <f>(F28/F32)*60</f>
        <v>6.6666666666666661</v>
      </c>
      <c r="H33" s="3" t="s">
        <v>12</v>
      </c>
      <c r="I33" s="7">
        <f>60/(I32/I28)</f>
        <v>6</v>
      </c>
    </row>
    <row r="34" spans="1:9">
      <c r="A34" s="18"/>
      <c r="B34" s="12" t="s">
        <v>20</v>
      </c>
      <c r="C34" s="13">
        <f>C28*$C$6</f>
        <v>90</v>
      </c>
      <c r="D34" s="12"/>
      <c r="E34" s="12" t="s">
        <v>20</v>
      </c>
      <c r="F34" s="13">
        <f>F28*$F$6</f>
        <v>100</v>
      </c>
      <c r="G34" s="12"/>
      <c r="H34" s="12" t="s">
        <v>20</v>
      </c>
      <c r="I34" s="13">
        <f>I28*$I$6</f>
        <v>110</v>
      </c>
    </row>
    <row r="35" spans="1:9">
      <c r="A35" s="16" t="s">
        <v>16</v>
      </c>
      <c r="B35" s="1" t="s">
        <v>2</v>
      </c>
      <c r="C35" s="9">
        <v>30</v>
      </c>
      <c r="E35" s="1" t="s">
        <v>2</v>
      </c>
      <c r="F35" s="9">
        <v>30</v>
      </c>
      <c r="H35" s="1" t="s">
        <v>2</v>
      </c>
      <c r="I35" s="9">
        <v>30</v>
      </c>
    </row>
    <row r="36" spans="1:9">
      <c r="A36" s="17"/>
      <c r="B36" s="3" t="s">
        <v>6</v>
      </c>
      <c r="C36" s="7">
        <f>(C35/$C$4)-1</f>
        <v>5</v>
      </c>
      <c r="E36" s="3" t="s">
        <v>6</v>
      </c>
      <c r="F36" s="5">
        <f>(F35/$F$4)-1</f>
        <v>5</v>
      </c>
      <c r="G36" s="10"/>
      <c r="H36" s="5" t="s">
        <v>6</v>
      </c>
      <c r="I36" s="5">
        <f>(I35/$F$4)-1</f>
        <v>5</v>
      </c>
    </row>
    <row r="37" spans="1:9">
      <c r="A37" s="17"/>
      <c r="B37" s="3" t="s">
        <v>8</v>
      </c>
      <c r="C37" s="7">
        <f>C36*$C$5</f>
        <v>100</v>
      </c>
      <c r="E37" s="3" t="s">
        <v>8</v>
      </c>
      <c r="F37" s="7">
        <f>F36*$F$5</f>
        <v>100</v>
      </c>
      <c r="H37" s="3" t="s">
        <v>8</v>
      </c>
      <c r="I37" s="7">
        <f>I36*$F$5</f>
        <v>100</v>
      </c>
    </row>
    <row r="38" spans="1:9">
      <c r="A38" s="17"/>
      <c r="B38" s="3" t="s">
        <v>9</v>
      </c>
      <c r="C38" s="7">
        <f>$C$3*C35</f>
        <v>165</v>
      </c>
      <c r="E38" s="3" t="s">
        <v>9</v>
      </c>
      <c r="F38" s="7">
        <f>$F$3*F35</f>
        <v>180</v>
      </c>
      <c r="H38" s="3" t="s">
        <v>9</v>
      </c>
      <c r="I38" s="7">
        <f>$I$3*I35</f>
        <v>210</v>
      </c>
    </row>
    <row r="39" spans="1:9">
      <c r="A39" s="17"/>
      <c r="B39" s="11" t="s">
        <v>19</v>
      </c>
      <c r="C39" s="7">
        <f>SUM(C37:C38)</f>
        <v>265</v>
      </c>
      <c r="E39" s="11" t="s">
        <v>19</v>
      </c>
      <c r="F39" s="7">
        <f>SUM(F37:F38)</f>
        <v>280</v>
      </c>
      <c r="H39" s="11" t="s">
        <v>19</v>
      </c>
      <c r="I39" s="7">
        <f>SUM(I37:I38)</f>
        <v>310</v>
      </c>
    </row>
    <row r="40" spans="1:9">
      <c r="A40" s="17"/>
      <c r="B40" s="3" t="s">
        <v>12</v>
      </c>
      <c r="C40" s="7">
        <f>(C35/C39)*60</f>
        <v>6.7924528301886795</v>
      </c>
      <c r="E40" s="3" t="s">
        <v>12</v>
      </c>
      <c r="F40" s="7">
        <f>(F35/F39)*60</f>
        <v>6.4285714285714279</v>
      </c>
      <c r="H40" s="3" t="s">
        <v>12</v>
      </c>
      <c r="I40" s="7">
        <f>60/(I39/I35)</f>
        <v>5.8064516129032251</v>
      </c>
    </row>
    <row r="41" spans="1:9">
      <c r="A41" s="18"/>
      <c r="B41" s="12" t="s">
        <v>20</v>
      </c>
      <c r="C41" s="13">
        <f>C35*$C$6</f>
        <v>135</v>
      </c>
      <c r="D41" s="12"/>
      <c r="E41" s="12" t="s">
        <v>20</v>
      </c>
      <c r="F41" s="13">
        <f>F35*$F$6</f>
        <v>150</v>
      </c>
      <c r="G41" s="12"/>
      <c r="H41" s="12" t="s">
        <v>20</v>
      </c>
      <c r="I41" s="13">
        <f>I35*$I$6</f>
        <v>165</v>
      </c>
    </row>
    <row r="42" spans="1:9">
      <c r="A42" s="16" t="s">
        <v>17</v>
      </c>
      <c r="B42" s="1" t="s">
        <v>2</v>
      </c>
      <c r="C42" s="9">
        <v>40</v>
      </c>
      <c r="E42" s="1" t="s">
        <v>2</v>
      </c>
      <c r="F42" s="9">
        <v>40</v>
      </c>
      <c r="H42" s="1" t="s">
        <v>2</v>
      </c>
      <c r="I42" s="9">
        <v>40</v>
      </c>
    </row>
    <row r="43" spans="1:9">
      <c r="A43" s="17"/>
      <c r="B43" s="3" t="s">
        <v>6</v>
      </c>
      <c r="C43" s="7">
        <f>(C42/$C$4)-1</f>
        <v>7</v>
      </c>
      <c r="E43" s="3" t="s">
        <v>6</v>
      </c>
      <c r="F43" s="5">
        <f>(F42/$F$4)-1</f>
        <v>7</v>
      </c>
      <c r="G43" s="10"/>
      <c r="H43" s="5" t="s">
        <v>6</v>
      </c>
      <c r="I43" s="5">
        <f>(I42/$F$4)-1</f>
        <v>7</v>
      </c>
    </row>
    <row r="44" spans="1:9">
      <c r="A44" s="17"/>
      <c r="B44" s="3" t="s">
        <v>8</v>
      </c>
      <c r="C44" s="7">
        <f>C43*$C$5</f>
        <v>140</v>
      </c>
      <c r="E44" s="3" t="s">
        <v>8</v>
      </c>
      <c r="F44" s="7">
        <f>F43*$F$5</f>
        <v>140</v>
      </c>
      <c r="H44" s="3" t="s">
        <v>8</v>
      </c>
      <c r="I44" s="7">
        <f>I43*$F$5</f>
        <v>140</v>
      </c>
    </row>
    <row r="45" spans="1:9">
      <c r="A45" s="17"/>
      <c r="B45" s="3" t="s">
        <v>9</v>
      </c>
      <c r="C45" s="7">
        <f>$C$3*C42</f>
        <v>220</v>
      </c>
      <c r="E45" s="3" t="s">
        <v>9</v>
      </c>
      <c r="F45" s="7">
        <f>$F$3*F42</f>
        <v>240</v>
      </c>
      <c r="H45" s="3" t="s">
        <v>9</v>
      </c>
      <c r="I45" s="7">
        <f>$I$3*I42</f>
        <v>280</v>
      </c>
    </row>
    <row r="46" spans="1:9">
      <c r="A46" s="17"/>
      <c r="B46" s="11" t="s">
        <v>19</v>
      </c>
      <c r="C46" s="7">
        <f>SUM(C44:C45)</f>
        <v>360</v>
      </c>
      <c r="E46" s="11" t="s">
        <v>19</v>
      </c>
      <c r="F46" s="7">
        <f>SUM(F44:F45)</f>
        <v>380</v>
      </c>
      <c r="H46" s="11" t="s">
        <v>19</v>
      </c>
      <c r="I46" s="7">
        <f>SUM(I44:I45)</f>
        <v>420</v>
      </c>
    </row>
    <row r="47" spans="1:9">
      <c r="A47" s="17"/>
      <c r="B47" s="3" t="s">
        <v>12</v>
      </c>
      <c r="C47" s="7">
        <f>(C42/C46)*60</f>
        <v>6.6666666666666661</v>
      </c>
      <c r="E47" s="3" t="s">
        <v>12</v>
      </c>
      <c r="F47" s="7">
        <f>(F42/F46)*60</f>
        <v>6.3157894736842106</v>
      </c>
      <c r="G47" s="3"/>
      <c r="H47" s="3" t="s">
        <v>12</v>
      </c>
      <c r="I47" s="7">
        <f>60/(I46/I42)</f>
        <v>5.7142857142857144</v>
      </c>
    </row>
    <row r="48" spans="1:9">
      <c r="A48" s="18"/>
      <c r="B48" s="12" t="s">
        <v>20</v>
      </c>
      <c r="C48" s="13">
        <f>C42*$C$6</f>
        <v>180</v>
      </c>
      <c r="D48" s="12"/>
      <c r="E48" s="12" t="s">
        <v>20</v>
      </c>
      <c r="F48" s="13">
        <f>F42*$F$6</f>
        <v>200</v>
      </c>
      <c r="G48" s="12"/>
      <c r="H48" s="12" t="s">
        <v>20</v>
      </c>
      <c r="I48" s="13">
        <f>I42*$I$6</f>
        <v>220</v>
      </c>
    </row>
  </sheetData>
  <mergeCells count="14">
    <mergeCell ref="F1:F2"/>
    <mergeCell ref="H1:H2"/>
    <mergeCell ref="A1:A2"/>
    <mergeCell ref="B1:B2"/>
    <mergeCell ref="C1:C2"/>
    <mergeCell ref="D1:D2"/>
    <mergeCell ref="E1:E2"/>
    <mergeCell ref="A42:A48"/>
    <mergeCell ref="A3:A6"/>
    <mergeCell ref="A7:A13"/>
    <mergeCell ref="A14:A20"/>
    <mergeCell ref="A21:A27"/>
    <mergeCell ref="A28:A34"/>
    <mergeCell ref="A35:A41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Kevin Cook</cp:lastModifiedBy>
  <dcterms:created xsi:type="dcterms:W3CDTF">2017-04-24T21:24:31Z</dcterms:created>
  <dcterms:modified xsi:type="dcterms:W3CDTF">2017-05-05T13:24:30Z</dcterms:modified>
</cp:coreProperties>
</file>